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cem-my.sharepoint.com/personal/lee_sullivan_rcem_ac_uk/Documents/Desktop/Time in Training/"/>
    </mc:Choice>
  </mc:AlternateContent>
  <xr:revisionPtr revIDLastSave="0" documentId="8_{6764009E-E692-4F29-8435-BC98CB879E6C}" xr6:coauthVersionLast="47" xr6:coauthVersionMax="47" xr10:uidLastSave="{00000000-0000-0000-0000-000000000000}"/>
  <bookViews>
    <workbookView xWindow="0" yWindow="2250" windowWidth="23220" windowHeight="11295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post">[1]LISTS!$B$2:$B$14</definedName>
    <definedName name="_xlnm.Print_Area" localSheetId="0">Sheet1!$A$1:$H$38</definedName>
    <definedName name="programme">[1]LISTS!$A$2:$A$14</definedName>
    <definedName name="specialty">[1]LISTS!$C$2:$C$11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2" i="1"/>
  <c r="G15" i="1"/>
  <c r="G11" i="1"/>
  <c r="F21" i="1"/>
  <c r="F20" i="1"/>
  <c r="F19" i="1"/>
  <c r="F18" i="1"/>
  <c r="F17" i="1"/>
  <c r="F16" i="1"/>
  <c r="F15" i="1"/>
  <c r="F14" i="1"/>
  <c r="F13" i="1"/>
  <c r="F12" i="1"/>
  <c r="F11" i="1"/>
  <c r="F10" i="1"/>
  <c r="G21" i="1"/>
  <c r="G20" i="1"/>
  <c r="G19" i="1"/>
  <c r="G18" i="1"/>
  <c r="G17" i="1"/>
  <c r="G16" i="1"/>
  <c r="G14" i="1"/>
  <c r="G13" i="1"/>
  <c r="H28" i="1"/>
  <c r="G22" i="1" l="1"/>
  <c r="G24" i="1" s="1"/>
  <c r="G25" i="1" s="1"/>
</calcChain>
</file>

<file path=xl/sharedStrings.xml><?xml version="1.0" encoding="utf-8"?>
<sst xmlns="http://schemas.openxmlformats.org/spreadsheetml/2006/main" count="24" uniqueCount="24">
  <si>
    <t>Completion of Training Date Calculator</t>
  </si>
  <si>
    <t>Surname:</t>
  </si>
  <si>
    <t>Forename:</t>
  </si>
  <si>
    <t>Specialty:</t>
  </si>
  <si>
    <t>Emergency Medicine</t>
  </si>
  <si>
    <t>GMC No:</t>
  </si>
  <si>
    <t>Date completed:</t>
  </si>
  <si>
    <t>Completed Posts:</t>
  </si>
  <si>
    <t>Grade</t>
  </si>
  <si>
    <t>Start date</t>
  </si>
  <si>
    <t>End date</t>
  </si>
  <si>
    <t>WTE %</t>
  </si>
  <si>
    <t>Approved training?</t>
  </si>
  <si>
    <t>Calendar months</t>
  </si>
  <si>
    <t>WTE months</t>
  </si>
  <si>
    <t>Notes</t>
  </si>
  <si>
    <t>Total:</t>
  </si>
  <si>
    <t>Length of programme (months):</t>
  </si>
  <si>
    <t>Months completed:</t>
  </si>
  <si>
    <t>Additional training time (months):</t>
  </si>
  <si>
    <t>Months remaining:</t>
  </si>
  <si>
    <t>Start date of next post:</t>
  </si>
  <si>
    <t>Projected completion date:</t>
  </si>
  <si>
    <t>Training Time % of Next Working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</si>
</sst>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2"/>
      <name val="Arial"/>
      <family val="2"/>
    </font>
    <font>
      <b/>
      <sz val="2"/>
      <name val="Arial"/>
      <family val="2"/>
    </font>
    <font>
      <sz val="10"/>
      <name val="Century Gothic"/>
      <family val="2"/>
    </font>
    <font>
      <u/>
      <sz val="8.4499999999999993"/>
      <color theme="10"/>
      <name val="Calibri"/>
      <family val="2"/>
    </font>
    <font>
      <b/>
      <sz val="15"/>
      <color rgb="FF0091C9"/>
      <name val="Arial"/>
      <family val="2"/>
    </font>
    <font>
      <sz val="11"/>
      <color theme="1"/>
      <name val="Arial"/>
      <family val="2"/>
    </font>
    <font>
      <b/>
      <sz val="2"/>
      <color theme="1"/>
      <name val="Arial"/>
      <family val="2"/>
    </font>
    <font>
      <sz val="2"/>
      <color theme="1"/>
      <name val="Arial"/>
      <family val="2"/>
    </font>
    <font>
      <u/>
      <sz val="2"/>
      <color theme="10"/>
      <name val="Arial"/>
      <family val="2"/>
    </font>
    <font>
      <b/>
      <sz val="11"/>
      <color theme="1"/>
      <name val="Arial"/>
      <family val="2"/>
    </font>
    <font>
      <b/>
      <sz val="2"/>
      <color rgb="FFC00000"/>
      <name val="Arial"/>
      <family val="2"/>
    </font>
    <font>
      <sz val="11"/>
      <color theme="0" tint="-0.34998626667073579"/>
      <name val="Arial"/>
      <family val="2"/>
    </font>
    <font>
      <sz val="10"/>
      <color theme="0" tint="-0.34998626667073579"/>
      <name val="Century Gothic"/>
      <family val="2"/>
    </font>
    <font>
      <b/>
      <sz val="15"/>
      <color rgb="FF7030A0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F246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9" fillId="2" borderId="0" xfId="0" applyFont="1" applyFill="1" applyProtection="1">
      <protection hidden="1"/>
    </xf>
    <xf numFmtId="15" fontId="3" fillId="2" borderId="0" xfId="0" applyNumberFormat="1" applyFont="1" applyFill="1" applyAlignment="1" applyProtection="1">
      <alignment vertical="center"/>
      <protection hidden="1"/>
    </xf>
    <xf numFmtId="164" fontId="3" fillId="2" borderId="0" xfId="0" applyNumberFormat="1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right" vertical="center"/>
      <protection hidden="1"/>
    </xf>
    <xf numFmtId="15" fontId="4" fillId="2" borderId="0" xfId="0" applyNumberFormat="1" applyFont="1" applyFill="1" applyAlignment="1" applyProtection="1">
      <alignment vertical="center"/>
      <protection hidden="1"/>
    </xf>
    <xf numFmtId="164" fontId="14" fillId="2" borderId="0" xfId="0" applyNumberFormat="1" applyFont="1" applyFill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left" vertical="center"/>
      <protection locked="0"/>
    </xf>
    <xf numFmtId="15" fontId="2" fillId="2" borderId="0" xfId="0" applyNumberFormat="1" applyFont="1" applyFill="1" applyAlignment="1" applyProtection="1">
      <alignment horizontal="right" vertical="center"/>
      <protection hidden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hidden="1"/>
    </xf>
    <xf numFmtId="2" fontId="15" fillId="2" borderId="1" xfId="0" applyNumberFormat="1" applyFont="1" applyFill="1" applyBorder="1" applyAlignment="1" applyProtection="1">
      <alignment horizontal="center" vertical="center"/>
      <protection hidden="1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9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16" fillId="2" borderId="4" xfId="0" applyNumberFormat="1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 applyProtection="1">
      <alignment horizontal="left" vertical="top"/>
      <protection locked="0"/>
    </xf>
    <xf numFmtId="0" fontId="9" fillId="2" borderId="6" xfId="0" applyFont="1" applyFill="1" applyBorder="1" applyAlignment="1" applyProtection="1">
      <alignment horizontal="left" vertical="top"/>
      <protection locked="0"/>
    </xf>
    <xf numFmtId="0" fontId="9" fillId="2" borderId="7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0" fontId="9" fillId="2" borderId="2" xfId="0" applyFont="1" applyFill="1" applyBorder="1" applyAlignment="1" applyProtection="1">
      <alignment horizontal="left" vertical="top"/>
      <protection locked="0"/>
    </xf>
    <xf numFmtId="0" fontId="19" fillId="3" borderId="5" xfId="0" applyFont="1" applyFill="1" applyBorder="1" applyAlignment="1" applyProtection="1">
      <alignment horizontal="center" vertical="top" wrapText="1"/>
      <protection hidden="1"/>
    </xf>
    <xf numFmtId="0" fontId="18" fillId="2" borderId="1" xfId="0" applyFont="1" applyFill="1" applyBorder="1" applyAlignment="1">
      <alignment vertical="center"/>
    </xf>
    <xf numFmtId="14" fontId="18" fillId="2" borderId="1" xfId="0" applyNumberFormat="1" applyFont="1" applyFill="1" applyBorder="1" applyAlignment="1">
      <alignment horizontal="center" vertical="center"/>
    </xf>
    <xf numFmtId="9" fontId="18" fillId="2" borderId="1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hidden="1"/>
    </xf>
    <xf numFmtId="2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15" fontId="5" fillId="2" borderId="0" xfId="0" applyNumberFormat="1" applyFont="1" applyFill="1" applyAlignment="1" applyProtection="1">
      <alignment vertical="center"/>
      <protection hidden="1"/>
    </xf>
    <xf numFmtId="0" fontId="13" fillId="2" borderId="0" xfId="0" applyFont="1" applyFill="1" applyAlignment="1" applyProtection="1">
      <alignment horizontal="right"/>
      <protection hidden="1"/>
    </xf>
    <xf numFmtId="14" fontId="9" fillId="2" borderId="1" xfId="0" applyNumberFormat="1" applyFont="1" applyFill="1" applyBorder="1" applyAlignment="1" applyProtection="1">
      <alignment horizontal="left" vertical="center"/>
      <protection locked="0"/>
    </xf>
    <xf numFmtId="0" fontId="12" fillId="2" borderId="0" xfId="1" applyFont="1" applyFill="1" applyBorder="1" applyAlignment="1" applyProtection="1">
      <alignment horizontal="left" vertical="center" wrapText="1"/>
      <protection hidden="1"/>
    </xf>
    <xf numFmtId="15" fontId="2" fillId="2" borderId="2" xfId="0" applyNumberFormat="1" applyFont="1" applyFill="1" applyBorder="1" applyAlignment="1" applyProtection="1">
      <alignment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9" fillId="2" borderId="1" xfId="0" applyFont="1" applyFill="1" applyBorder="1" applyProtection="1">
      <protection locked="0" hidden="1"/>
    </xf>
    <xf numFmtId="0" fontId="17" fillId="2" borderId="0" xfId="0" applyFont="1" applyFill="1" applyAlignment="1" applyProtection="1">
      <alignment horizontal="left"/>
      <protection hidden="1"/>
    </xf>
    <xf numFmtId="15" fontId="2" fillId="2" borderId="0" xfId="0" applyNumberFormat="1" applyFont="1" applyFill="1" applyAlignment="1" applyProtection="1">
      <alignment horizontal="right" vertical="center"/>
      <protection hidden="1"/>
    </xf>
    <xf numFmtId="15" fontId="1" fillId="2" borderId="0" xfId="0" applyNumberFormat="1" applyFont="1" applyFill="1" applyAlignment="1" applyProtection="1">
      <alignment horizontal="right" vertical="center"/>
      <protection hidden="1"/>
    </xf>
    <xf numFmtId="14" fontId="17" fillId="2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9" xfId="0" applyFont="1" applyFill="1" applyBorder="1" applyAlignment="1" applyProtection="1">
      <alignment horizontal="left" vertical="center"/>
      <protection locked="0"/>
    </xf>
    <xf numFmtId="0" fontId="9" fillId="2" borderId="10" xfId="0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63500</xdr:colOff>
      <xdr:row>0</xdr:row>
      <xdr:rowOff>182562</xdr:rowOff>
    </xdr:from>
    <xdr:to>
      <xdr:col>7</xdr:col>
      <xdr:colOff>2790825</xdr:colOff>
      <xdr:row>3</xdr:row>
      <xdr:rowOff>173037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E58DEF49-70F0-4D9D-BB92-A995E6B56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8" y="182562"/>
          <a:ext cx="2727325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101600</xdr:colOff>
      <xdr:row>8</xdr:row>
      <xdr:rowOff>184150</xdr:rowOff>
    </xdr:from>
    <xdr:to>
      <xdr:col>14</xdr:col>
      <xdr:colOff>539750</xdr:colOff>
      <xdr:row>17</xdr:row>
      <xdr:rowOff>127000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6958728-6D3B-4FF8-6072-54FFA7D7A2F0}"/>
            </a:ext>
          </a:extLst>
        </xdr:cNvPr>
        <xdr:cNvSpPr txBox="1"/>
      </xdr:nvSpPr>
      <xdr:spPr>
        <a:xfrm>
          <a:off x="9931400" y="1416050"/>
          <a:ext cx="4286250" cy="1720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Key principles to remember 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Before 1 August 2025 → Use contractual WTE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From 1 August 2025 → Use average hours worked (block system)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Only the meaning of the percentage field changes from 1 August 2025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Calculations should be confirmed with your Deanery at ARCP</a:t>
          </a:r>
        </a:p>
        <a:p>
          <a:pPr lvl="0"/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are unsure which percentage to enter, please review the block table above and confirm your average weekly hours before submitting your calculation.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/>
        </a:p>
      </xdr:txBody>
    </xdr:sp>
    <xdr:clientData/>
  </xdr:twoCellAnchor>
  <xdr:twoCellAnchor editAs="oneCell">
    <xdr:from>
      <xdr:col>8</xdr:col>
      <xdr:colOff>95250</xdr:colOff>
      <xdr:row>18</xdr:row>
      <xdr:rowOff>38100</xdr:rowOff>
    </xdr:from>
    <xdr:to>
      <xdr:col>15</xdr:col>
      <xdr:colOff>209550</xdr:colOff>
      <xdr:row>28</xdr:row>
      <xdr:rowOff>46504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C9D389-53A6-2C8E-4784-737DFBB8C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25050" y="3225800"/>
          <a:ext cx="4603750" cy="17991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cem-az-fs01\homedrives\Users\a.barrett\AppData\Local\Microsoft\Windows\Temporary%20Internet%20Files\Content.Outlook\DP8SLJBQ\SFarrell%20RCPsych%20training%20date%20calcula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OR"/>
      <sheetName val="LISTS"/>
    </sheetNames>
    <sheetDataSet>
      <sheetData sheetId="0" refreshError="1"/>
      <sheetData sheetId="1">
        <row r="2">
          <cell r="A2" t="str">
            <v>Core psychiatry</v>
          </cell>
          <cell r="B2" t="str">
            <v>CT1</v>
          </cell>
          <cell r="C2" t="str">
            <v>Core psychiatry</v>
          </cell>
        </row>
        <row r="3">
          <cell r="A3" t="str">
            <v>General psychiatry</v>
          </cell>
          <cell r="B3" t="str">
            <v>CT2</v>
          </cell>
          <cell r="C3" t="str">
            <v>General psychiatry</v>
          </cell>
        </row>
        <row r="4">
          <cell r="A4" t="str">
            <v>Forensic psychiatry</v>
          </cell>
          <cell r="B4" t="str">
            <v>CT3</v>
          </cell>
          <cell r="C4" t="str">
            <v>Forensic psychiatry</v>
          </cell>
        </row>
        <row r="5">
          <cell r="A5" t="str">
            <v>Medical psychotherapy</v>
          </cell>
          <cell r="B5" t="str">
            <v>ST4</v>
          </cell>
          <cell r="C5" t="str">
            <v>Medical psychotherapy</v>
          </cell>
        </row>
        <row r="6">
          <cell r="A6" t="str">
            <v>Old age psychiatry</v>
          </cell>
          <cell r="B6" t="str">
            <v>ST5</v>
          </cell>
          <cell r="C6" t="str">
            <v>Old age psychiatry</v>
          </cell>
        </row>
        <row r="7">
          <cell r="A7" t="str">
            <v>Child and adolescent</v>
          </cell>
          <cell r="B7" t="str">
            <v>ST6</v>
          </cell>
          <cell r="C7" t="str">
            <v>Child and adolescent</v>
          </cell>
        </row>
        <row r="8">
          <cell r="A8" t="str">
            <v>Learning disability</v>
          </cell>
          <cell r="B8" t="str">
            <v>Mat/paternity leave</v>
          </cell>
          <cell r="C8" t="str">
            <v>Learning disability</v>
          </cell>
        </row>
        <row r="9">
          <cell r="A9" t="str">
            <v>General &amp; Old age</v>
          </cell>
          <cell r="B9" t="str">
            <v>Sick leave</v>
          </cell>
          <cell r="C9" t="str">
            <v>Rehabilitation</v>
          </cell>
        </row>
        <row r="10">
          <cell r="A10" t="str">
            <v>General &amp; Medical psychotherapy</v>
          </cell>
          <cell r="B10" t="str">
            <v>OOPC</v>
          </cell>
          <cell r="C10" t="str">
            <v>Substance misuse</v>
          </cell>
        </row>
        <row r="11">
          <cell r="A11" t="str">
            <v>General &amp; Forensic</v>
          </cell>
          <cell r="B11" t="str">
            <v>OOPE</v>
          </cell>
          <cell r="C11" t="str">
            <v>Liaison</v>
          </cell>
        </row>
        <row r="12">
          <cell r="A12" t="str">
            <v>Forensic &amp; Medical psychotherapy</v>
          </cell>
          <cell r="B12" t="str">
            <v>OOPR</v>
          </cell>
        </row>
        <row r="13">
          <cell r="A13" t="str">
            <v>Forensic &amp; Child and adolescent</v>
          </cell>
          <cell r="B13" t="str">
            <v>OOPT</v>
          </cell>
        </row>
        <row r="14">
          <cell r="A14" t="str">
            <v>Learning disability &amp; Child and adolescent</v>
          </cell>
          <cell r="B14" t="str">
            <v>AUC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8"/>
  <sheetViews>
    <sheetView tabSelected="1" showWhiteSpace="0" zoomScaleNormal="100" zoomScalePageLayoutView="80" workbookViewId="0">
      <selection activeCell="D27" sqref="D27"/>
    </sheetView>
  </sheetViews>
  <sheetFormatPr defaultColWidth="9.140625" defaultRowHeight="14.25"/>
  <cols>
    <col min="1" max="1" width="16.5703125" style="5" customWidth="1"/>
    <col min="2" max="3" width="12.7109375" style="5" bestFit="1" customWidth="1"/>
    <col min="4" max="4" width="11.140625" style="5" bestFit="1" customWidth="1"/>
    <col min="5" max="5" width="12" style="5" customWidth="1"/>
    <col min="6" max="6" width="19.42578125" style="5" bestFit="1" customWidth="1"/>
    <col min="7" max="7" width="13.85546875" style="5" bestFit="1" customWidth="1"/>
    <col min="8" max="8" width="42.28515625" style="5" customWidth="1"/>
    <col min="9" max="16384" width="9.140625" style="5"/>
  </cols>
  <sheetData>
    <row r="1" spans="1:8" ht="19.5">
      <c r="A1" s="43" t="s">
        <v>0</v>
      </c>
      <c r="B1" s="43"/>
      <c r="C1" s="43"/>
      <c r="D1" s="43"/>
      <c r="E1" s="43"/>
      <c r="F1" s="34"/>
      <c r="G1" s="34"/>
      <c r="H1" s="34"/>
    </row>
    <row r="2" spans="1:8" s="3" customFormat="1" ht="5.25">
      <c r="A2" s="35"/>
      <c r="C2" s="36"/>
      <c r="D2" s="36"/>
      <c r="E2" s="36"/>
      <c r="F2" s="4"/>
      <c r="G2" s="4"/>
      <c r="H2" s="4"/>
    </row>
    <row r="3" spans="1:8" ht="15">
      <c r="A3" s="37" t="s">
        <v>1</v>
      </c>
      <c r="B3" s="47"/>
      <c r="C3" s="48"/>
      <c r="D3" s="48"/>
      <c r="E3" s="48"/>
      <c r="F3" s="49"/>
    </row>
    <row r="4" spans="1:8" ht="15">
      <c r="A4" s="37" t="s">
        <v>2</v>
      </c>
      <c r="B4" s="47"/>
      <c r="C4" s="48"/>
      <c r="D4" s="48"/>
      <c r="E4" s="48"/>
      <c r="F4" s="49"/>
    </row>
    <row r="5" spans="1:8" ht="15">
      <c r="A5" s="37" t="s">
        <v>3</v>
      </c>
      <c r="B5" s="47" t="s">
        <v>4</v>
      </c>
      <c r="C5" s="48"/>
      <c r="D5" s="48"/>
      <c r="E5" s="48"/>
      <c r="F5" s="49"/>
    </row>
    <row r="6" spans="1:8" ht="15">
      <c r="A6" s="37" t="s">
        <v>5</v>
      </c>
      <c r="B6" s="47"/>
      <c r="C6" s="49"/>
      <c r="E6" s="37" t="s">
        <v>6</v>
      </c>
      <c r="F6" s="38"/>
    </row>
    <row r="7" spans="1:8" s="3" customFormat="1" ht="5.25">
      <c r="B7" s="39"/>
      <c r="C7" s="39"/>
      <c r="D7" s="39"/>
      <c r="E7" s="39"/>
      <c r="F7" s="39"/>
      <c r="G7" s="39"/>
      <c r="H7" s="39"/>
    </row>
    <row r="8" spans="1:8" ht="15">
      <c r="A8" s="40" t="s">
        <v>7</v>
      </c>
      <c r="C8" s="40"/>
      <c r="D8" s="6"/>
      <c r="E8" s="41"/>
      <c r="F8" s="7"/>
      <c r="G8" s="8"/>
      <c r="H8" s="8"/>
    </row>
    <row r="9" spans="1:8" ht="30">
      <c r="A9" s="28" t="s">
        <v>8</v>
      </c>
      <c r="B9" s="28" t="s">
        <v>9</v>
      </c>
      <c r="C9" s="28" t="s">
        <v>10</v>
      </c>
      <c r="D9" s="28" t="s">
        <v>11</v>
      </c>
      <c r="E9" s="28" t="s">
        <v>12</v>
      </c>
      <c r="F9" s="28" t="s">
        <v>13</v>
      </c>
      <c r="G9" s="28" t="s">
        <v>14</v>
      </c>
      <c r="H9" s="28" t="s">
        <v>15</v>
      </c>
    </row>
    <row r="10" spans="1:8">
      <c r="A10" s="29"/>
      <c r="B10" s="30"/>
      <c r="C10" s="30"/>
      <c r="D10" s="31"/>
      <c r="E10" s="18"/>
      <c r="F10" s="21">
        <f t="shared" ref="F10:F21" si="0">IF(ISBLANK(D10),0,(C10-B10+1)/(365/12))</f>
        <v>0</v>
      </c>
      <c r="G10" s="19">
        <f>IF(E10="Yes", (((C10-B10+1)*(D10))/(365/12)), 0)</f>
        <v>0</v>
      </c>
      <c r="H10" s="12"/>
    </row>
    <row r="11" spans="1:8">
      <c r="A11" s="29"/>
      <c r="B11" s="30"/>
      <c r="C11" s="30"/>
      <c r="D11" s="31"/>
      <c r="E11" s="18"/>
      <c r="F11" s="21">
        <f t="shared" si="0"/>
        <v>0</v>
      </c>
      <c r="G11" s="19">
        <f>IF(E11="Yes", (((C11-B11+1)*(D11))/(365/12)), 0)</f>
        <v>0</v>
      </c>
      <c r="H11" s="12"/>
    </row>
    <row r="12" spans="1:8">
      <c r="A12" s="29"/>
      <c r="B12" s="30"/>
      <c r="C12" s="30"/>
      <c r="D12" s="31"/>
      <c r="E12" s="18"/>
      <c r="F12" s="21">
        <f t="shared" si="0"/>
        <v>0</v>
      </c>
      <c r="G12" s="19">
        <f>IF(E12="Yes", (((C12-B12+1)*(D12))/(365/12)), 0)</f>
        <v>0</v>
      </c>
      <c r="H12" s="12"/>
    </row>
    <row r="13" spans="1:8">
      <c r="A13" s="29"/>
      <c r="B13" s="30"/>
      <c r="C13" s="30"/>
      <c r="D13" s="31"/>
      <c r="E13" s="18"/>
      <c r="F13" s="21">
        <f t="shared" si="0"/>
        <v>0</v>
      </c>
      <c r="G13" s="20">
        <f t="shared" ref="G13:G21" si="1">IF(E13="Yes", (((C13-B13+1)*(D13))/(365/12)), 0)</f>
        <v>0</v>
      </c>
      <c r="H13" s="12"/>
    </row>
    <row r="14" spans="1:8">
      <c r="A14" s="29"/>
      <c r="B14" s="30"/>
      <c r="C14" s="30"/>
      <c r="D14" s="31"/>
      <c r="E14" s="18"/>
      <c r="F14" s="21">
        <f t="shared" si="0"/>
        <v>0</v>
      </c>
      <c r="G14" s="20">
        <f t="shared" si="1"/>
        <v>0</v>
      </c>
      <c r="H14" s="42"/>
    </row>
    <row r="15" spans="1:8">
      <c r="A15" s="29"/>
      <c r="B15" s="1"/>
      <c r="C15" s="1"/>
      <c r="D15" s="2"/>
      <c r="E15" s="18"/>
      <c r="F15" s="21">
        <f t="shared" si="0"/>
        <v>0</v>
      </c>
      <c r="G15" s="20">
        <f t="shared" si="1"/>
        <v>0</v>
      </c>
      <c r="H15" s="12"/>
    </row>
    <row r="16" spans="1:8">
      <c r="A16" s="12"/>
      <c r="B16" s="1"/>
      <c r="C16" s="1"/>
      <c r="D16" s="2"/>
      <c r="E16" s="2"/>
      <c r="F16" s="16">
        <f t="shared" si="0"/>
        <v>0</v>
      </c>
      <c r="G16" s="17">
        <f t="shared" si="1"/>
        <v>0</v>
      </c>
      <c r="H16" s="12"/>
    </row>
    <row r="17" spans="1:8">
      <c r="A17" s="12"/>
      <c r="B17" s="1"/>
      <c r="C17" s="1"/>
      <c r="D17" s="2"/>
      <c r="E17" s="2"/>
      <c r="F17" s="16">
        <f t="shared" si="0"/>
        <v>0</v>
      </c>
      <c r="G17" s="17">
        <f t="shared" si="1"/>
        <v>0</v>
      </c>
      <c r="H17" s="12"/>
    </row>
    <row r="18" spans="1:8">
      <c r="A18" s="12"/>
      <c r="B18" s="1"/>
      <c r="C18" s="1"/>
      <c r="D18" s="2"/>
      <c r="E18" s="2"/>
      <c r="F18" s="16">
        <f t="shared" si="0"/>
        <v>0</v>
      </c>
      <c r="G18" s="17">
        <f t="shared" si="1"/>
        <v>0</v>
      </c>
      <c r="H18" s="12"/>
    </row>
    <row r="19" spans="1:8">
      <c r="A19" s="12"/>
      <c r="B19" s="1"/>
      <c r="C19" s="1"/>
      <c r="D19" s="2"/>
      <c r="E19" s="2"/>
      <c r="F19" s="16">
        <f t="shared" si="0"/>
        <v>0</v>
      </c>
      <c r="G19" s="17">
        <f t="shared" si="1"/>
        <v>0</v>
      </c>
      <c r="H19" s="12"/>
    </row>
    <row r="20" spans="1:8">
      <c r="A20" s="12"/>
      <c r="B20" s="1"/>
      <c r="C20" s="1"/>
      <c r="D20" s="2"/>
      <c r="E20" s="2"/>
      <c r="F20" s="16">
        <f t="shared" si="0"/>
        <v>0</v>
      </c>
      <c r="G20" s="17">
        <f t="shared" si="1"/>
        <v>0</v>
      </c>
      <c r="H20" s="12"/>
    </row>
    <row r="21" spans="1:8" ht="15" thickBot="1">
      <c r="A21" s="12"/>
      <c r="B21" s="1"/>
      <c r="C21" s="1"/>
      <c r="D21" s="2"/>
      <c r="E21" s="2"/>
      <c r="F21" s="16">
        <f t="shared" si="0"/>
        <v>0</v>
      </c>
      <c r="G21" s="17">
        <f t="shared" si="1"/>
        <v>0</v>
      </c>
      <c r="H21" s="12"/>
    </row>
    <row r="22" spans="1:8" ht="15.75" thickBot="1">
      <c r="B22" s="6"/>
      <c r="C22" s="6"/>
      <c r="D22" s="8"/>
      <c r="E22" s="8"/>
      <c r="F22" s="9" t="s">
        <v>16</v>
      </c>
      <c r="G22" s="32">
        <f>SUM(G10:G21)</f>
        <v>0</v>
      </c>
      <c r="H22" s="12"/>
    </row>
    <row r="23" spans="1:8">
      <c r="A23" s="3"/>
      <c r="B23" s="10"/>
      <c r="C23" s="10"/>
      <c r="D23" s="4"/>
      <c r="E23" s="4"/>
      <c r="F23" s="4"/>
      <c r="G23" s="11"/>
      <c r="H23" s="12"/>
    </row>
    <row r="24" spans="1:8" ht="15">
      <c r="A24" s="44" t="s">
        <v>17</v>
      </c>
      <c r="B24" s="44"/>
      <c r="C24" s="44"/>
      <c r="D24" s="14">
        <v>72</v>
      </c>
      <c r="E24" s="7"/>
      <c r="F24" s="13" t="s">
        <v>18</v>
      </c>
      <c r="G24" s="15">
        <f>G22</f>
        <v>0</v>
      </c>
      <c r="H24" s="12"/>
    </row>
    <row r="25" spans="1:8" ht="15">
      <c r="A25" s="44" t="s">
        <v>19</v>
      </c>
      <c r="B25" s="44"/>
      <c r="C25" s="44"/>
      <c r="D25" s="14"/>
      <c r="E25" s="7"/>
      <c r="F25" s="9" t="s">
        <v>20</v>
      </c>
      <c r="G25" s="33">
        <f>(D24+D25)-G24</f>
        <v>72</v>
      </c>
      <c r="H25" s="12"/>
    </row>
    <row r="26" spans="1:8">
      <c r="A26" s="3"/>
      <c r="B26" s="10"/>
      <c r="C26" s="10"/>
      <c r="D26" s="4"/>
      <c r="E26" s="4"/>
      <c r="F26" s="4"/>
      <c r="G26" s="11"/>
      <c r="H26" s="12"/>
    </row>
    <row r="27" spans="1:8" ht="15">
      <c r="B27" s="6"/>
      <c r="C27" s="13" t="s">
        <v>21</v>
      </c>
      <c r="D27" s="1"/>
      <c r="E27" s="45" t="s">
        <v>22</v>
      </c>
      <c r="F27" s="45"/>
      <c r="G27" s="45"/>
    </row>
    <row r="28" spans="1:8" s="3" customFormat="1" ht="15">
      <c r="A28" s="5"/>
      <c r="B28" s="6"/>
      <c r="C28" s="13" t="s">
        <v>23</v>
      </c>
      <c r="D28" s="2"/>
      <c r="E28" s="45"/>
      <c r="F28" s="45"/>
      <c r="G28" s="45"/>
      <c r="H28" s="46">
        <f>IF(D28&gt;0, (D27+(G25*(1/D28)*30.4)), MAX(C10:C21))</f>
        <v>0</v>
      </c>
    </row>
    <row r="29" spans="1:8">
      <c r="H29" s="46"/>
    </row>
    <row r="30" spans="1:8">
      <c r="A30" s="22"/>
      <c r="B30" s="23"/>
      <c r="C30" s="23"/>
      <c r="D30" s="23"/>
      <c r="E30" s="23"/>
      <c r="F30" s="23"/>
      <c r="G30" s="23"/>
    </row>
    <row r="31" spans="1:8" s="3" customFormat="1">
      <c r="A31" s="24"/>
      <c r="B31" s="25"/>
      <c r="C31" s="25"/>
      <c r="D31" s="25"/>
      <c r="E31" s="25"/>
      <c r="F31" s="25"/>
      <c r="G31" s="25"/>
    </row>
    <row r="32" spans="1:8">
      <c r="A32" s="24"/>
      <c r="B32" s="25"/>
      <c r="C32" s="25"/>
      <c r="D32" s="25"/>
      <c r="E32" s="25"/>
      <c r="F32" s="25"/>
      <c r="G32" s="25"/>
    </row>
    <row r="33" spans="1:8">
      <c r="A33" s="26"/>
      <c r="B33" s="27"/>
      <c r="C33" s="27"/>
      <c r="D33" s="27"/>
      <c r="E33" s="27"/>
      <c r="F33" s="27"/>
      <c r="G33" s="27"/>
    </row>
    <row r="35" spans="1:8">
      <c r="H35" s="25"/>
    </row>
    <row r="36" spans="1:8">
      <c r="H36" s="25"/>
    </row>
    <row r="37" spans="1:8">
      <c r="H37" s="25"/>
    </row>
    <row r="38" spans="1:8">
      <c r="H38" s="25"/>
    </row>
  </sheetData>
  <sheetProtection formatCells="0" insertHyperlinks="0"/>
  <mergeCells count="9">
    <mergeCell ref="A1:E1"/>
    <mergeCell ref="A25:C25"/>
    <mergeCell ref="A24:C24"/>
    <mergeCell ref="E27:G28"/>
    <mergeCell ref="H28:H29"/>
    <mergeCell ref="B3:F3"/>
    <mergeCell ref="B4:F4"/>
    <mergeCell ref="B6:C6"/>
    <mergeCell ref="B5:F5"/>
  </mergeCells>
  <dataValidations disablePrompts="1" count="3">
    <dataValidation type="date" operator="greaterThan" allowBlank="1" showInputMessage="1" showErrorMessage="1" sqref="B15:B21" xr:uid="{00000000-0002-0000-0000-000000000000}">
      <formula1>1</formula1>
    </dataValidation>
    <dataValidation type="date" operator="greaterThan" allowBlank="1" showInputMessage="1" showErrorMessage="1" sqref="C15:C21" xr:uid="{00000000-0002-0000-0000-000002000000}">
      <formula1>B15</formula1>
    </dataValidation>
    <dataValidation type="list" allowBlank="1" showInputMessage="1" showErrorMessage="1" sqref="E10:E21" xr:uid="{00000000-0002-0000-0000-000001000000}">
      <formula1>"Yes, No"</formula1>
    </dataValidation>
  </dataValidations>
  <pageMargins left="0.39370078740157483" right="0.39370078740157483" top="0.39370078740157483" bottom="0.39370078740157483" header="0.31496062992125984" footer="0.31496062992125984"/>
  <pageSetup paperSize="9" scale="98" fitToHeight="0" orientation="landscape" r:id="rId1"/>
  <ignoredErrors>
    <ignoredError sqref="G13:G15 G16:G2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AB71F5E09B044F893EE445FA00527A" ma:contentTypeVersion="17" ma:contentTypeDescription="Create a new document." ma:contentTypeScope="" ma:versionID="a6942e752750f77ccc3cffcb2ac58543">
  <xsd:schema xmlns:xsd="http://www.w3.org/2001/XMLSchema" xmlns:xs="http://www.w3.org/2001/XMLSchema" xmlns:p="http://schemas.microsoft.com/office/2006/metadata/properties" xmlns:ns2="d5b9daa3-d580-404e-aed1-bafda6cabcd3" xmlns:ns3="9222bd14-0ef2-43a3-b67c-fd359dcc014e" targetNamespace="http://schemas.microsoft.com/office/2006/metadata/properties" ma:root="true" ma:fieldsID="ed06eba999a67e97002d04d579e3652b" ns2:_="" ns3:_="">
    <xsd:import namespace="d5b9daa3-d580-404e-aed1-bafda6cabcd3"/>
    <xsd:import namespace="9222bd14-0ef2-43a3-b67c-fd359dcc01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9daa3-d580-404e-aed1-bafda6cab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8f8170d-6e91-45ae-a309-b924960a92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2bd14-0ef2-43a3-b67c-fd359dcc014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1a955e0-a4c4-44d4-897b-70f08dd54e63}" ma:internalName="TaxCatchAll" ma:showField="CatchAllData" ma:web="9222bd14-0ef2-43a3-b67c-fd359dcc01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22bd14-0ef2-43a3-b67c-fd359dcc014e" xsi:nil="true"/>
    <lcf76f155ced4ddcb4097134ff3c332f xmlns="d5b9daa3-d580-404e-aed1-bafda6cabcd3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F33BCA-6E33-422C-BC03-20568F829D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b9daa3-d580-404e-aed1-bafda6cabcd3"/>
    <ds:schemaRef ds:uri="9222bd14-0ef2-43a3-b67c-fd359dcc01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D3AAAF-BEB8-4748-A2B5-950F1AA607B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7B9D60A-C05B-41A1-81B2-13FEE2AFC47C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9222bd14-0ef2-43a3-b67c-fd359dcc014e"/>
    <ds:schemaRef ds:uri="http://schemas.microsoft.com/office/2006/metadata/properties"/>
    <ds:schemaRef ds:uri="http://purl.org/dc/elements/1.1/"/>
    <ds:schemaRef ds:uri="http://schemas.microsoft.com/office/2006/documentManagement/types"/>
    <ds:schemaRef ds:uri="d5b9daa3-d580-404e-aed1-bafda6cabcd3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1CF11504-C3E6-43EE-A98B-1D6C7F2C8F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Ashley Barrett</dc:creator>
  <cp:keywords/>
  <dc:description/>
  <cp:lastModifiedBy>Lee Sullivan</cp:lastModifiedBy>
  <cp:revision/>
  <dcterms:created xsi:type="dcterms:W3CDTF">2015-10-28T15:17:01Z</dcterms:created>
  <dcterms:modified xsi:type="dcterms:W3CDTF">2026-02-19T11:08:29Z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Rachel Boothby</vt:lpwstr>
  </property>
  <property fmtid="{D5CDD505-2E9C-101B-9397-08002B2CF9AE}" pid="3" name="Order">
    <vt:lpwstr>14000.0000000000</vt:lpwstr>
  </property>
  <property fmtid="{D5CDD505-2E9C-101B-9397-08002B2CF9AE}" pid="4" name="display_urn:schemas-microsoft-com:office:office#Author">
    <vt:lpwstr>Rachel Boothby</vt:lpwstr>
  </property>
  <property fmtid="{D5CDD505-2E9C-101B-9397-08002B2CF9AE}" pid="5" name="MediaServiceImageTags">
    <vt:lpwstr/>
  </property>
  <property fmtid="{D5CDD505-2E9C-101B-9397-08002B2CF9AE}" pid="6" name="ContentTypeId">
    <vt:lpwstr>0x01010091AB71F5E09B044F893EE445FA00527A</vt:lpwstr>
  </property>
</Properties>
</file>